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2017" sheetId="9" r:id="rId1"/>
  </sheets>
  <definedNames>
    <definedName name="_xlnm.Print_Area" localSheetId="0">'2017'!$A$1:$L$34</definedName>
  </definedNames>
  <calcPr calcId="145621"/>
</workbook>
</file>

<file path=xl/calcChain.xml><?xml version="1.0" encoding="utf-8"?>
<calcChain xmlns="http://schemas.openxmlformats.org/spreadsheetml/2006/main">
  <c r="K9" i="9" l="1"/>
  <c r="F9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comments1.xml><?xml version="1.0" encoding="utf-8"?>
<comments xmlns="http://schemas.openxmlformats.org/spreadsheetml/2006/main">
  <authors>
    <author>SvetetskayaO</author>
  </authors>
  <commentList>
    <comment ref="K17" authorId="0">
      <text>
        <r>
          <rPr>
            <b/>
            <sz val="9"/>
            <color indexed="81"/>
            <rFont val="Tahoma"/>
            <charset val="1"/>
          </rPr>
          <t>SvetetskayaO:</t>
        </r>
        <r>
          <rPr>
            <sz val="9"/>
            <color indexed="81"/>
            <rFont val="Tahoma"/>
            <charset val="1"/>
          </rPr>
          <t xml:space="preserve">
ФОТ за счет всех источников и бюджета и платные услуги</t>
        </r>
      </text>
    </comment>
  </commentList>
</comments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<sst xmlns="http://schemas.openxmlformats.org/spreadsheetml/2006/main" count="36" uniqueCount="30">
  <si>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</si>
  <si>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</si>
  <si>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</si>
  <si>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</si>
  <si>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</si>
  <si>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</si>
  <si>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</si>
  <si>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</si>
  <si>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</si>
  <si>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</si>
  <si>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</si>
  <si>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</si>
  <si>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</si>
  <si>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</si>
  <si>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</si>
  <si>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</si>
  <si>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</si>
  <si>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</si>
  <si>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</si>
  <si>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</si>
  <si>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</si>
  <si>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</si>
  <si>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</si>
  <si>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</si>
  <si>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</si>
  <si>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</si>
  <si>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Фактические расходы на оплату труда служащих (работников) учреждений, рублей</t>
  </si>
  <si>
    <t>Руководитель Финансового управления администрации МО "Город Майкоп"</t>
  </si>
  <si>
    <t>В.Н. Орлов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</si>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</sst>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5" applyNumberFormat="0" applyAlignment="0" applyProtection="0"/>
    <xf numFmtId="0" fontId="12" fillId="29" borderId="6" applyNumberFormat="0" applyAlignment="0" applyProtection="0"/>
    <xf numFmtId="0" fontId="13" fillId="29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0" borderId="11" applyNumberFormat="0" applyAlignment="0" applyProtection="0"/>
    <xf numFmtId="0" fontId="19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9" fillId="0" borderId="0"/>
    <xf numFmtId="0" fontId="2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4" fontId="26" fillId="0" borderId="14">
      <alignment horizontal="right"/>
    </xf>
  </cellStyleXfs>
  <cellXfs count="50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29" fillId="0" borderId="1" xfId="0" applyFont="1" applyBorder="1"/>
    <xf numFmtId="0" fontId="29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L35"/>
  <sheetViews>
    <sheetView tabSelected="1" topLeftCell="A7" zoomScaleNormal="100" workbookViewId="0">
      <selection activeCell="A31" sqref="A31:A34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2"/>
      <c r="L1" s="32"/>
    </row>
    <row r="3" spans="1:12" ht="63.75" customHeight="1" x14ac:dyDescent="0.2">
      <c r="A3" s="34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6" t="s">
        <v>4</v>
      </c>
      <c r="B6" s="39" t="s">
        <v>5</v>
      </c>
      <c r="C6" s="39"/>
      <c r="D6" s="39"/>
      <c r="E6" s="39"/>
      <c r="F6" s="39"/>
      <c r="G6" s="39" t="s">
        <v>26</v>
      </c>
      <c r="H6" s="39"/>
      <c r="I6" s="39"/>
      <c r="J6" s="39"/>
      <c r="K6" s="39"/>
      <c r="L6" s="41" t="s">
        <v>25</v>
      </c>
    </row>
    <row r="7" spans="1:12" x14ac:dyDescent="0.2">
      <c r="A7" s="37"/>
      <c r="B7" s="40" t="s">
        <v>6</v>
      </c>
      <c r="C7" s="39" t="s">
        <v>7</v>
      </c>
      <c r="D7" s="39"/>
      <c r="E7" s="39"/>
      <c r="F7" s="39"/>
      <c r="G7" s="40" t="s">
        <v>6</v>
      </c>
      <c r="H7" s="39" t="s">
        <v>7</v>
      </c>
      <c r="I7" s="39"/>
      <c r="J7" s="39"/>
      <c r="K7" s="39"/>
      <c r="L7" s="42"/>
    </row>
    <row r="8" spans="1:12" ht="51" x14ac:dyDescent="0.2">
      <c r="A8" s="38"/>
      <c r="B8" s="40"/>
      <c r="C8" s="11" t="s">
        <v>8</v>
      </c>
      <c r="D8" s="11" t="s">
        <v>9</v>
      </c>
      <c r="E8" s="11" t="s">
        <v>10</v>
      </c>
      <c r="F8" s="11" t="s">
        <v>11</v>
      </c>
      <c r="G8" s="40"/>
      <c r="H8" s="11" t="s">
        <v>8</v>
      </c>
      <c r="I8" s="11" t="s">
        <v>9</v>
      </c>
      <c r="J8" s="11" t="s">
        <v>10</v>
      </c>
      <c r="K8" s="11" t="s">
        <v>11</v>
      </c>
      <c r="L8" s="43"/>
    </row>
    <row r="9" spans="1:12" s="21" customFormat="1" hidden="1" x14ac:dyDescent="0.2">
      <c r="A9" s="23" t="s">
        <v>18</v>
      </c>
      <c r="B9" s="24">
        <f t="shared" ref="B9:B15" si="0">SUM(C9:F9)</f>
        <v>165.8</v>
      </c>
      <c r="C9" s="24">
        <v>1</v>
      </c>
      <c r="D9" s="24">
        <v>103.5</v>
      </c>
      <c r="E9" s="24">
        <v>5</v>
      </c>
      <c r="F9" s="24">
        <f>18+38.3</f>
        <v>56.3</v>
      </c>
      <c r="G9" s="25">
        <f>SUM(H9:K9)</f>
        <v>55531583</v>
      </c>
      <c r="H9" s="25">
        <v>1127887</v>
      </c>
      <c r="I9" s="25">
        <v>43697086</v>
      </c>
      <c r="J9" s="25">
        <v>1015184</v>
      </c>
      <c r="K9" s="25">
        <f>3784994+5906432</f>
        <v>9691426</v>
      </c>
      <c r="L9" s="20"/>
    </row>
    <row r="10" spans="1:12" s="21" customFormat="1" hidden="1" x14ac:dyDescent="0.2">
      <c r="A10" s="23" t="s">
        <v>20</v>
      </c>
      <c r="B10" s="24">
        <f t="shared" si="0"/>
        <v>11.7</v>
      </c>
      <c r="C10" s="24"/>
      <c r="D10" s="24">
        <v>11.7</v>
      </c>
      <c r="E10" s="24"/>
      <c r="F10" s="24"/>
      <c r="G10" s="25">
        <f>SUM(H10:K10)</f>
        <v>3540396</v>
      </c>
      <c r="H10" s="25"/>
      <c r="I10" s="25">
        <v>3540396</v>
      </c>
      <c r="J10" s="25"/>
      <c r="K10" s="25"/>
      <c r="L10" s="20"/>
    </row>
    <row r="11" spans="1:12" s="21" customFormat="1" hidden="1" x14ac:dyDescent="0.2">
      <c r="A11" s="23" t="s">
        <v>21</v>
      </c>
      <c r="B11" s="24">
        <f t="shared" si="0"/>
        <v>27.9</v>
      </c>
      <c r="C11" s="24"/>
      <c r="D11" s="24"/>
      <c r="E11" s="24"/>
      <c r="F11" s="24">
        <v>27.9</v>
      </c>
      <c r="G11" s="25">
        <f>SUM(H11:K11)</f>
        <v>6465573</v>
      </c>
      <c r="H11" s="25"/>
      <c r="I11" s="25"/>
      <c r="J11" s="25"/>
      <c r="K11" s="25">
        <v>6465573</v>
      </c>
      <c r="L11" s="20"/>
    </row>
    <row r="12" spans="1:12" s="21" customFormat="1" hidden="1" x14ac:dyDescent="0.2">
      <c r="A12" s="23" t="s">
        <v>22</v>
      </c>
      <c r="B12" s="24">
        <f>SUM(C12:F12)</f>
        <v>20</v>
      </c>
      <c r="C12" s="24"/>
      <c r="D12" s="24"/>
      <c r="E12" s="24"/>
      <c r="F12" s="24">
        <v>20</v>
      </c>
      <c r="G12" s="25">
        <f>SUM(H12:K12)</f>
        <v>4286530</v>
      </c>
      <c r="H12" s="25"/>
      <c r="I12" s="25"/>
      <c r="J12" s="25"/>
      <c r="K12" s="25">
        <v>4286530</v>
      </c>
      <c r="L12" s="20"/>
    </row>
    <row r="13" spans="1:12" s="21" customFormat="1" x14ac:dyDescent="0.2">
      <c r="A13" s="19" t="s">
        <v>12</v>
      </c>
      <c r="B13" s="12">
        <f>SUM(C13:F13)</f>
        <v>225.39999999999998</v>
      </c>
      <c r="C13" s="26">
        <f t="shared" ref="C13:K13" si="1">SUM(C9:C12)</f>
        <v>1</v>
      </c>
      <c r="D13" s="26">
        <f>SUM(D9:D12)</f>
        <v>115.2</v>
      </c>
      <c r="E13" s="26">
        <f t="shared" si="1"/>
        <v>5</v>
      </c>
      <c r="F13" s="26">
        <f>SUM(F9:F12)</f>
        <v>104.19999999999999</v>
      </c>
      <c r="G13" s="15">
        <f t="shared" si="1"/>
        <v>69824082</v>
      </c>
      <c r="H13" s="27">
        <f t="shared" si="1"/>
        <v>1127887</v>
      </c>
      <c r="I13" s="27">
        <f t="shared" si="1"/>
        <v>47237482</v>
      </c>
      <c r="J13" s="27">
        <f t="shared" si="1"/>
        <v>1015184</v>
      </c>
      <c r="K13" s="27">
        <f t="shared" si="1"/>
        <v>20443529</v>
      </c>
      <c r="L13" s="20"/>
    </row>
    <row r="14" spans="1:12" s="21" customFormat="1" x14ac:dyDescent="0.2">
      <c r="A14" s="19" t="s">
        <v>19</v>
      </c>
      <c r="B14" s="22">
        <f t="shared" si="0"/>
        <v>15.4</v>
      </c>
      <c r="C14" s="28">
        <v>3</v>
      </c>
      <c r="D14" s="28">
        <v>11.4</v>
      </c>
      <c r="E14" s="28">
        <v>1</v>
      </c>
      <c r="F14" s="28"/>
      <c r="G14" s="29">
        <f>SUM(H14:K14)</f>
        <v>7112213</v>
      </c>
      <c r="H14" s="30">
        <v>2246219</v>
      </c>
      <c r="I14" s="30">
        <v>4563045</v>
      </c>
      <c r="J14" s="30">
        <v>302949</v>
      </c>
      <c r="K14" s="30"/>
      <c r="L14" s="20"/>
    </row>
    <row r="15" spans="1:12" s="21" customFormat="1" x14ac:dyDescent="0.2">
      <c r="A15" s="19" t="s">
        <v>3</v>
      </c>
      <c r="B15" s="22">
        <f t="shared" si="0"/>
        <v>8.9</v>
      </c>
      <c r="C15" s="28">
        <v>1</v>
      </c>
      <c r="D15" s="28">
        <v>6.4</v>
      </c>
      <c r="E15" s="28">
        <v>1.5</v>
      </c>
      <c r="F15" s="28"/>
      <c r="G15" s="29">
        <f>SUM(H15:K15)</f>
        <v>3835889</v>
      </c>
      <c r="H15" s="30">
        <v>782670</v>
      </c>
      <c r="I15" s="30">
        <v>2850494</v>
      </c>
      <c r="J15" s="30">
        <v>202725</v>
      </c>
      <c r="K15" s="30"/>
      <c r="L15" s="20"/>
    </row>
    <row r="16" spans="1:12" s="21" customFormat="1" ht="14.25" customHeight="1" x14ac:dyDescent="0.2">
      <c r="A16" s="19" t="s">
        <v>13</v>
      </c>
      <c r="B16" s="12">
        <f t="shared" ref="B16:B24" si="2">SUM(C16:F16)</f>
        <v>29.6</v>
      </c>
      <c r="C16" s="27"/>
      <c r="D16" s="27">
        <v>21.1</v>
      </c>
      <c r="E16" s="27">
        <v>8.5</v>
      </c>
      <c r="F16" s="27"/>
      <c r="G16" s="12">
        <f t="shared" ref="G16:G24" si="3">SUM(H16:K16)</f>
        <v>9358452</v>
      </c>
      <c r="H16" s="27"/>
      <c r="I16" s="27">
        <v>7308241.0300000003</v>
      </c>
      <c r="J16" s="27">
        <v>2050210.97</v>
      </c>
      <c r="K16" s="27"/>
      <c r="L16" s="20"/>
    </row>
    <row r="17" spans="1:12" s="21" customFormat="1" ht="14.25" customHeight="1" x14ac:dyDescent="0.2">
      <c r="A17" s="19" t="s">
        <v>14</v>
      </c>
      <c r="B17" s="12">
        <f t="shared" si="2"/>
        <v>141</v>
      </c>
      <c r="C17" s="27"/>
      <c r="D17" s="27">
        <v>3</v>
      </c>
      <c r="E17" s="27"/>
      <c r="F17" s="27">
        <v>138</v>
      </c>
      <c r="G17" s="12">
        <f t="shared" si="3"/>
        <v>26189435.829999998</v>
      </c>
      <c r="H17" s="27"/>
      <c r="I17" s="26">
        <v>1315000</v>
      </c>
      <c r="J17" s="26"/>
      <c r="K17" s="27">
        <v>24874435.829999998</v>
      </c>
      <c r="L17" s="20"/>
    </row>
    <row r="18" spans="1:12" s="21" customFormat="1" ht="15" customHeight="1" x14ac:dyDescent="0.2">
      <c r="A18" s="31" t="s">
        <v>15</v>
      </c>
      <c r="B18" s="12">
        <f t="shared" si="2"/>
        <v>38.6</v>
      </c>
      <c r="C18" s="27"/>
      <c r="D18" s="27">
        <v>13.6</v>
      </c>
      <c r="E18" s="27">
        <v>2</v>
      </c>
      <c r="F18" s="26">
        <v>23</v>
      </c>
      <c r="G18" s="12">
        <f t="shared" si="3"/>
        <v>11586187</v>
      </c>
      <c r="H18" s="27"/>
      <c r="I18" s="26">
        <v>5165911</v>
      </c>
      <c r="J18" s="26">
        <v>521089</v>
      </c>
      <c r="K18" s="27">
        <v>5899187</v>
      </c>
      <c r="L18" s="20"/>
    </row>
    <row r="19" spans="1:12" s="21" customFormat="1" x14ac:dyDescent="0.2">
      <c r="A19" s="19" t="s">
        <v>0</v>
      </c>
      <c r="B19" s="12">
        <f t="shared" si="2"/>
        <v>23.1</v>
      </c>
      <c r="C19" s="27"/>
      <c r="D19" s="27">
        <v>20.100000000000001</v>
      </c>
      <c r="E19" s="27">
        <v>3</v>
      </c>
      <c r="F19" s="27"/>
      <c r="G19" s="12">
        <f t="shared" si="3"/>
        <v>8123536</v>
      </c>
      <c r="H19" s="27"/>
      <c r="I19" s="26">
        <v>7476423</v>
      </c>
      <c r="J19" s="26">
        <v>647113</v>
      </c>
      <c r="K19" s="27"/>
      <c r="L19" s="20"/>
    </row>
    <row r="20" spans="1:12" s="21" customFormat="1" x14ac:dyDescent="0.2">
      <c r="A20" s="19" t="s">
        <v>16</v>
      </c>
      <c r="B20" s="12">
        <f t="shared" si="2"/>
        <v>43.9</v>
      </c>
      <c r="C20" s="27"/>
      <c r="D20" s="27">
        <v>38.9</v>
      </c>
      <c r="E20" s="27">
        <v>5</v>
      </c>
      <c r="F20" s="27"/>
      <c r="G20" s="12">
        <f t="shared" si="3"/>
        <v>14692239</v>
      </c>
      <c r="H20" s="27"/>
      <c r="I20" s="17">
        <v>13539896.449999999</v>
      </c>
      <c r="J20" s="17">
        <v>1152342.55</v>
      </c>
      <c r="K20" s="27"/>
      <c r="L20" s="20"/>
    </row>
    <row r="21" spans="1:12" s="21" customFormat="1" x14ac:dyDescent="0.2">
      <c r="A21" s="19" t="s">
        <v>2</v>
      </c>
      <c r="B21" s="12">
        <f t="shared" si="2"/>
        <v>467</v>
      </c>
      <c r="C21" s="27"/>
      <c r="D21" s="27">
        <v>4</v>
      </c>
      <c r="E21" s="27">
        <v>7</v>
      </c>
      <c r="F21" s="27">
        <v>456</v>
      </c>
      <c r="G21" s="12">
        <f t="shared" si="3"/>
        <v>106119473.70999999</v>
      </c>
      <c r="H21" s="27"/>
      <c r="I21" s="17">
        <v>1669411.63</v>
      </c>
      <c r="J21" s="17">
        <v>1958448.86</v>
      </c>
      <c r="K21" s="17">
        <v>102491613.22</v>
      </c>
      <c r="L21" s="20"/>
    </row>
    <row r="22" spans="1:12" s="16" customFormat="1" x14ac:dyDescent="0.2">
      <c r="A22" s="19" t="s">
        <v>1</v>
      </c>
      <c r="B22" s="15">
        <f t="shared" si="2"/>
        <v>3609.7999999999997</v>
      </c>
      <c r="C22" s="17"/>
      <c r="D22" s="17">
        <v>13.3</v>
      </c>
      <c r="E22" s="17">
        <v>4.8</v>
      </c>
      <c r="F22" s="17">
        <v>3591.7</v>
      </c>
      <c r="G22" s="15">
        <f t="shared" si="3"/>
        <v>786631895.41000009</v>
      </c>
      <c r="H22" s="17"/>
      <c r="I22" s="17">
        <v>4979886.58</v>
      </c>
      <c r="J22" s="17">
        <v>1207520.3799999999</v>
      </c>
      <c r="K22" s="17">
        <v>780444488.45000005</v>
      </c>
      <c r="L22" s="18"/>
    </row>
    <row r="23" spans="1:12" s="21" customFormat="1" x14ac:dyDescent="0.2">
      <c r="A23" s="19" t="s">
        <v>23</v>
      </c>
      <c r="B23" s="12">
        <f t="shared" si="2"/>
        <v>5</v>
      </c>
      <c r="C23" s="27"/>
      <c r="D23" s="27">
        <v>5</v>
      </c>
      <c r="E23" s="27"/>
      <c r="F23" s="27"/>
      <c r="G23" s="12">
        <f t="shared" si="3"/>
        <v>1716431.69</v>
      </c>
      <c r="H23" s="27"/>
      <c r="I23" s="27">
        <v>1716431.69</v>
      </c>
      <c r="J23" s="27"/>
      <c r="K23" s="27"/>
      <c r="L23" s="20"/>
    </row>
    <row r="24" spans="1:12" s="21" customFormat="1" x14ac:dyDescent="0.2">
      <c r="A24" s="19" t="s">
        <v>24</v>
      </c>
      <c r="B24" s="12">
        <f t="shared" si="2"/>
        <v>88</v>
      </c>
      <c r="C24" s="27"/>
      <c r="D24" s="27">
        <v>26</v>
      </c>
      <c r="E24" s="27">
        <v>2</v>
      </c>
      <c r="F24" s="27">
        <v>60</v>
      </c>
      <c r="G24" s="12">
        <f t="shared" si="3"/>
        <v>26049424.16</v>
      </c>
      <c r="H24" s="27"/>
      <c r="I24" s="27">
        <v>9751190.8399999999</v>
      </c>
      <c r="J24" s="27">
        <v>469230.14</v>
      </c>
      <c r="K24" s="17">
        <v>15829003.18</v>
      </c>
      <c r="L24" s="20"/>
    </row>
    <row r="25" spans="1:12" x14ac:dyDescent="0.2">
      <c r="A25" s="10" t="s">
        <v>17</v>
      </c>
      <c r="B25" s="12">
        <f t="shared" ref="B25:K25" si="4">SUM(B13+B16+B17+B18+B19+B20+B21+B22+B23+B24)+B14+B15</f>
        <v>4695.6999999999989</v>
      </c>
      <c r="C25" s="12">
        <f t="shared" si="4"/>
        <v>5</v>
      </c>
      <c r="D25" s="12">
        <f>SUM(D13+D16+D17+D18+D19+D20+D21+D22+D23+D24)+D14+D15</f>
        <v>278</v>
      </c>
      <c r="E25" s="12">
        <f t="shared" si="4"/>
        <v>39.799999999999997</v>
      </c>
      <c r="F25" s="12">
        <f t="shared" si="4"/>
        <v>4372.8999999999996</v>
      </c>
      <c r="G25" s="12">
        <f t="shared" si="4"/>
        <v>1071239258.8000001</v>
      </c>
      <c r="H25" s="12">
        <f t="shared" si="4"/>
        <v>4156776</v>
      </c>
      <c r="I25" s="12">
        <f t="shared" si="4"/>
        <v>107573413.22</v>
      </c>
      <c r="J25" s="12">
        <f t="shared" si="4"/>
        <v>9526812.9000000004</v>
      </c>
      <c r="K25" s="12">
        <f t="shared" si="4"/>
        <v>949982256.67999995</v>
      </c>
      <c r="L25" s="1"/>
    </row>
    <row r="26" spans="1:12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x14ac:dyDescent="0.2">
      <c r="A27" s="45"/>
      <c r="B27" s="46"/>
      <c r="C27" s="46"/>
      <c r="D27" s="46"/>
      <c r="E27" s="46"/>
      <c r="F27" s="46"/>
      <c r="G27" s="46"/>
      <c r="H27" s="47"/>
      <c r="I27" s="47"/>
      <c r="J27" s="47"/>
      <c r="K27" s="47"/>
      <c r="L27" s="47"/>
    </row>
    <row r="28" spans="1:12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9"/>
      <c r="K28" s="49"/>
      <c r="L28" s="16"/>
    </row>
    <row r="29" spans="1:12" ht="28.5" x14ac:dyDescent="0.2">
      <c r="A29" s="13" t="s">
        <v>27</v>
      </c>
      <c r="B29" s="44" t="s">
        <v>28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2" ht="14.2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2" x14ac:dyDescent="0.2">
      <c r="A31" s="5"/>
      <c r="B31" s="3"/>
      <c r="C31" s="3"/>
      <c r="D31" s="3"/>
      <c r="E31" s="33"/>
      <c r="F31" s="33"/>
      <c r="G31" s="33"/>
      <c r="H31" s="3"/>
      <c r="I31" s="3"/>
      <c r="J31" s="3"/>
      <c r="K31" s="3"/>
    </row>
    <row r="32" spans="1:12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2018-01-15T06:27:55Z</cp:lastPrinted>
  <dcterms:created xsi:type="dcterms:W3CDTF">2009-01-13T06:01:05Z</dcterms:created>
  <dcterms:modified xsi:type="dcterms:W3CDTF">2018-01-16T05:58:25Z</dcterms:modified>
</cp:coreProperties>
</file>